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4235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2" authorId="0">
      <text>
        <r>
          <rPr>
            <b/>
            <sz val="9"/>
            <rFont val="Tahoma"/>
            <family val="0"/>
          </rPr>
          <t>Введите длину лежачего полицейского в метрах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9"/>
            <rFont val="Tahoma"/>
            <family val="0"/>
          </rPr>
          <t>введите количество полицейских в штуках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<sst xmlns="http://schemas.openxmlformats.org/spreadsheetml/2006/main" count="31" uniqueCount="31">
  <si>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ИДН основной</t>
  </si>
  <si>
    <t>ИДН Концевой</t>
  </si>
  <si>
    <t>крепеж</t>
  </si>
  <si>
    <t>Монтаж ИДН основной</t>
  </si>
  <si>
    <t>Монтаж ИДН Концевой</t>
  </si>
  <si>
    <t>Знаки дорожные</t>
  </si>
  <si>
    <t xml:space="preserve">Итого материалы </t>
  </si>
  <si>
    <t xml:space="preserve">Итого монтаж ИДН </t>
  </si>
  <si>
    <t>Цена, руб. с НДС</t>
  </si>
  <si>
    <t>Кол-во, шт.</t>
  </si>
  <si>
    <t>Сумма руб. с НДС</t>
  </si>
  <si>
    <t>Крепеж хомут Д57мм</t>
  </si>
  <si>
    <t>Монтаж знака</t>
  </si>
  <si>
    <t>Итого дорожные знаки</t>
  </si>
  <si>
    <t>Итого знаки с монтажом</t>
  </si>
  <si>
    <t>Итого ИДН+монтаж</t>
  </si>
  <si>
    <t>Стойка Д57х3,5х3500мм</t>
  </si>
  <si>
    <t>Знак 5.20 700х700</t>
  </si>
  <si>
    <t>Длина ИДН, м</t>
  </si>
  <si>
    <t>Знак 1.17 900х900х900</t>
  </si>
  <si>
    <t>Знак 3.24 Д700</t>
  </si>
  <si>
    <t>количество ИДН</t>
  </si>
  <si>
    <t>Наименование</t>
  </si>
  <si>
    <t>Картинка</t>
  </si>
  <si>
    <t>Итого ИДН+монтаж+знаки+монтаж</t>
  </si>
  <si>
    <t>Версия онлайн здесь</t>
  </si>
  <si>
    <t>Расчет количества основных и концевых элементов лежачего полицейского (ИДН-500) и дорожных знаков. Калькулятор от компании ДорКомплект.</t>
  </si>
  <si>
    <t>основной</t>
  </si>
  <si>
    <t>концевой</t>
  </si>
  <si>
    <t>вес, кг</t>
  </si>
  <si>
    <t>объем, куб.м.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</si>
</sst>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2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2"/>
      <color theme="1"/>
      <name val="Calibri"/>
      <family val="2"/>
    </font>
    <font>
      <u val="single"/>
      <sz val="16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49" fillId="33" borderId="0" xfId="0" applyFont="1" applyFill="1" applyAlignment="1" applyProtection="1">
      <alignment horizontal="center"/>
      <protection hidden="1"/>
    </xf>
    <xf numFmtId="0" fontId="50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51" fillId="0" borderId="0" xfId="42" applyFont="1" applyAlignment="1">
      <alignment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16</xdr:row>
      <xdr:rowOff>28575</xdr:rowOff>
    </xdr:from>
    <xdr:to>
      <xdr:col>1</xdr:col>
      <xdr:colOff>447675</xdr:colOff>
      <xdr:row>16</xdr:row>
      <xdr:rowOff>400050</xdr:rowOff>
    </xdr:to>
    <xdr:pic>
      <xdr:nvPicPr>
        <xdr:cNvPr id="1" name="Picture 19" descr="id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924300"/>
          <a:ext cx="2857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17</xdr:row>
      <xdr:rowOff>28575</xdr:rowOff>
    </xdr:from>
    <xdr:to>
      <xdr:col>1</xdr:col>
      <xdr:colOff>476250</xdr:colOff>
      <xdr:row>17</xdr:row>
      <xdr:rowOff>342900</xdr:rowOff>
    </xdr:to>
    <xdr:pic>
      <xdr:nvPicPr>
        <xdr:cNvPr id="2" name="Picture 20" descr="idn-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41007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85725</xdr:rowOff>
    </xdr:from>
    <xdr:to>
      <xdr:col>1</xdr:col>
      <xdr:colOff>514350</xdr:colOff>
      <xdr:row>18</xdr:row>
      <xdr:rowOff>314325</xdr:rowOff>
    </xdr:to>
    <xdr:pic>
      <xdr:nvPicPr>
        <xdr:cNvPr id="3" name="Рисунок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8672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20</xdr:row>
      <xdr:rowOff>85725</xdr:rowOff>
    </xdr:from>
    <xdr:to>
      <xdr:col>1</xdr:col>
      <xdr:colOff>428625</xdr:colOff>
      <xdr:row>20</xdr:row>
      <xdr:rowOff>428625</xdr:rowOff>
    </xdr:to>
    <xdr:pic>
      <xdr:nvPicPr>
        <xdr:cNvPr id="4" name="Picture 19" descr="id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486400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21</xdr:row>
      <xdr:rowOff>38100</xdr:rowOff>
    </xdr:from>
    <xdr:to>
      <xdr:col>1</xdr:col>
      <xdr:colOff>438150</xdr:colOff>
      <xdr:row>21</xdr:row>
      <xdr:rowOff>352425</xdr:rowOff>
    </xdr:to>
    <xdr:pic>
      <xdr:nvPicPr>
        <xdr:cNvPr id="5" name="Picture 20" descr="idn-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943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25</xdr:row>
      <xdr:rowOff>38100</xdr:rowOff>
    </xdr:from>
    <xdr:to>
      <xdr:col>1</xdr:col>
      <xdr:colOff>514350</xdr:colOff>
      <xdr:row>25</xdr:row>
      <xdr:rowOff>419100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69818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26</xdr:row>
      <xdr:rowOff>19050</xdr:rowOff>
    </xdr:from>
    <xdr:to>
      <xdr:col>1</xdr:col>
      <xdr:colOff>542925</xdr:colOff>
      <xdr:row>26</xdr:row>
      <xdr:rowOff>485775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74199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85725</xdr:rowOff>
    </xdr:from>
    <xdr:to>
      <xdr:col>1</xdr:col>
      <xdr:colOff>581025</xdr:colOff>
      <xdr:row>27</xdr:row>
      <xdr:rowOff>485775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" y="79914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29</xdr:row>
      <xdr:rowOff>57150</xdr:rowOff>
    </xdr:from>
    <xdr:to>
      <xdr:col>1</xdr:col>
      <xdr:colOff>495300</xdr:colOff>
      <xdr:row>29</xdr:row>
      <xdr:rowOff>295275</xdr:rowOff>
    </xdr:to>
    <xdr:pic>
      <xdr:nvPicPr>
        <xdr:cNvPr id="9" name="Рисунок 31" descr="63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88582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57150</xdr:rowOff>
    </xdr:from>
    <xdr:to>
      <xdr:col>1</xdr:col>
      <xdr:colOff>476250</xdr:colOff>
      <xdr:row>28</xdr:row>
      <xdr:rowOff>342900</xdr:rowOff>
    </xdr:to>
    <xdr:pic>
      <xdr:nvPicPr>
        <xdr:cNvPr id="10" name="Рисунок 37" descr="Крепление дорожного знака к стойке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8458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5</xdr:col>
      <xdr:colOff>1152525</xdr:colOff>
      <xdr:row>8</xdr:row>
      <xdr:rowOff>28575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3810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8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rkomplekt-nn.ru/lezhachie-politsejskie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4"/>
  <sheetViews>
    <sheetView tabSelected="1" zoomScalePageLayoutView="0" workbookViewId="0" topLeftCell="A7">
      <selection activeCell="E30" sqref="E30"/>
    </sheetView>
  </sheetViews>
  <sheetFormatPr defaultColWidth="9.140625" defaultRowHeight="15"/>
  <cols>
    <col min="1" max="1" width="2.421875" style="0" customWidth="1"/>
    <col min="2" max="2" width="9.421875" style="0" customWidth="1"/>
    <col min="3" max="3" width="35.7109375" style="0" bestFit="1" customWidth="1"/>
    <col min="4" max="4" width="16.28125" style="0" bestFit="1" customWidth="1"/>
    <col min="5" max="5" width="11.28125" style="0" bestFit="1" customWidth="1"/>
    <col min="6" max="6" width="19.00390625" style="0" bestFit="1" customWidth="1"/>
    <col min="7" max="7" width="15.421875" style="0" customWidth="1"/>
    <col min="8" max="8" width="16.57421875" style="0" bestFit="1" customWidth="1"/>
  </cols>
  <sheetData>
    <row r="8" ht="24" customHeight="1"/>
    <row r="9" spans="1:9" ht="15.75">
      <c r="A9" s="23" t="s">
        <v>26</v>
      </c>
      <c r="B9" s="23"/>
      <c r="C9" s="23"/>
      <c r="D9" s="23"/>
      <c r="E9" s="23"/>
      <c r="F9" s="23"/>
      <c r="G9" s="23"/>
      <c r="H9" s="19"/>
      <c r="I9" s="19"/>
    </row>
    <row r="10" spans="1:7" ht="28.5" customHeight="1">
      <c r="A10" s="23"/>
      <c r="B10" s="23"/>
      <c r="C10" s="23"/>
      <c r="D10" s="23"/>
      <c r="E10" s="23"/>
      <c r="F10" s="23"/>
      <c r="G10" s="23"/>
    </row>
    <row r="11" spans="1:9" ht="28.5" customHeight="1" thickBot="1">
      <c r="A11" s="20"/>
      <c r="B11" s="20"/>
      <c r="C11" s="20"/>
      <c r="D11" s="20"/>
      <c r="E11" s="20"/>
      <c r="F11" s="20"/>
      <c r="G11" s="20"/>
      <c r="H11" s="18" t="s">
        <v>27</v>
      </c>
      <c r="I11" s="18" t="s">
        <v>28</v>
      </c>
    </row>
    <row r="12" spans="3:9" ht="22.5" thickBot="1" thickTop="1">
      <c r="C12" s="10" t="s">
        <v>18</v>
      </c>
      <c r="D12" s="11"/>
      <c r="E12" s="18">
        <f>D12-0.5</f>
        <v>-0.5</v>
      </c>
      <c r="F12" s="22" t="s">
        <v>29</v>
      </c>
      <c r="G12" s="11">
        <f>(E17*H12)+(E18*I12)</f>
        <v>0</v>
      </c>
      <c r="H12" s="18">
        <v>13.5</v>
      </c>
      <c r="I12" s="18">
        <v>5</v>
      </c>
    </row>
    <row r="13" spans="2:9" ht="22.5" thickBot="1" thickTop="1">
      <c r="B13" s="4"/>
      <c r="C13" s="10" t="s">
        <v>21</v>
      </c>
      <c r="D13" s="11"/>
      <c r="E13" s="4"/>
      <c r="F13" s="22" t="s">
        <v>30</v>
      </c>
      <c r="G13" s="11">
        <f>(E17*H13)+(E18*I13)</f>
        <v>0</v>
      </c>
      <c r="H13" s="18">
        <v>0.0125</v>
      </c>
      <c r="I13" s="18">
        <v>0.00625</v>
      </c>
    </row>
    <row r="14" spans="2:7" ht="21.75" thickTop="1">
      <c r="B14" s="4"/>
      <c r="C14" s="4"/>
      <c r="D14" s="4"/>
      <c r="E14" s="4"/>
      <c r="F14" s="4"/>
      <c r="G14" s="4"/>
    </row>
    <row r="15" spans="3:6" ht="21.75" thickBot="1">
      <c r="C15" s="21" t="s">
        <v>25</v>
      </c>
      <c r="D15" s="4"/>
      <c r="E15" s="4"/>
      <c r="F15" s="4"/>
    </row>
    <row r="16" spans="2:6" ht="16.5" thickBot="1" thickTop="1">
      <c r="B16" s="8" t="s">
        <v>23</v>
      </c>
      <c r="C16" s="9" t="s">
        <v>22</v>
      </c>
      <c r="D16" s="8" t="s">
        <v>8</v>
      </c>
      <c r="E16" s="8" t="s">
        <v>9</v>
      </c>
      <c r="F16" s="8" t="s">
        <v>10</v>
      </c>
    </row>
    <row r="17" spans="2:6" ht="38.25" customHeight="1" thickBot="1" thickTop="1">
      <c r="B17" s="7"/>
      <c r="C17" s="16" t="s">
        <v>0</v>
      </c>
      <c r="D17" s="12">
        <v>1400</v>
      </c>
      <c r="E17" s="12">
        <f>((D12-0.5)/0.5)*$D$13</f>
        <v>0</v>
      </c>
      <c r="F17" s="12">
        <f>D17*E17</f>
        <v>0</v>
      </c>
    </row>
    <row r="18" spans="2:6" ht="31.5" customHeight="1" thickBot="1" thickTop="1">
      <c r="B18" s="7"/>
      <c r="C18" s="16" t="s">
        <v>1</v>
      </c>
      <c r="D18" s="12">
        <v>720</v>
      </c>
      <c r="E18" s="12">
        <f>D13*2</f>
        <v>0</v>
      </c>
      <c r="F18" s="12">
        <f>D18*E18</f>
        <v>0</v>
      </c>
    </row>
    <row r="19" spans="2:6" ht="31.5" customHeight="1" thickBot="1" thickTop="1">
      <c r="B19" s="7"/>
      <c r="C19" s="16" t="s">
        <v>2</v>
      </c>
      <c r="D19" s="12">
        <v>25</v>
      </c>
      <c r="E19" s="12">
        <f>((E17*6)+(E18*3))</f>
        <v>0</v>
      </c>
      <c r="F19" s="12">
        <f>D19*E19</f>
        <v>0</v>
      </c>
    </row>
    <row r="20" spans="2:6" ht="17.25" thickBot="1" thickTop="1">
      <c r="B20" s="7"/>
      <c r="C20" s="26" t="s">
        <v>6</v>
      </c>
      <c r="D20" s="26"/>
      <c r="E20" s="26"/>
      <c r="F20" s="13">
        <f>F17+F18+F19</f>
        <v>0</v>
      </c>
    </row>
    <row r="21" spans="2:6" ht="39.75" customHeight="1" thickBot="1" thickTop="1">
      <c r="B21" s="7"/>
      <c r="C21" s="16" t="s">
        <v>3</v>
      </c>
      <c r="D21" s="12">
        <v>450</v>
      </c>
      <c r="E21" s="12">
        <f>(E17)</f>
        <v>0</v>
      </c>
      <c r="F21" s="12">
        <f>D21*E21</f>
        <v>0</v>
      </c>
    </row>
    <row r="22" spans="2:6" ht="30.75" customHeight="1" thickBot="1" thickTop="1">
      <c r="B22" s="7"/>
      <c r="C22" s="16" t="s">
        <v>4</v>
      </c>
      <c r="D22" s="12">
        <v>250</v>
      </c>
      <c r="E22" s="12">
        <f>(E18)</f>
        <v>0</v>
      </c>
      <c r="F22" s="12">
        <f>D22*E22</f>
        <v>0</v>
      </c>
    </row>
    <row r="23" spans="2:6" ht="17.25" thickBot="1" thickTop="1">
      <c r="B23" s="7"/>
      <c r="C23" s="26" t="s">
        <v>7</v>
      </c>
      <c r="D23" s="26"/>
      <c r="E23" s="26"/>
      <c r="F23" s="13">
        <f>F21+F22</f>
        <v>0</v>
      </c>
    </row>
    <row r="24" spans="2:6" ht="17.25" thickBot="1" thickTop="1">
      <c r="B24" s="7"/>
      <c r="C24" s="26" t="s">
        <v>15</v>
      </c>
      <c r="D24" s="26"/>
      <c r="E24" s="26"/>
      <c r="F24" s="14">
        <f>F20+F23</f>
        <v>0</v>
      </c>
    </row>
    <row r="25" spans="2:6" ht="16.5" thickBot="1" thickTop="1">
      <c r="B25" s="7"/>
      <c r="C25" s="17" t="s">
        <v>5</v>
      </c>
      <c r="D25" s="12"/>
      <c r="E25" s="12"/>
      <c r="F25" s="12"/>
    </row>
    <row r="26" spans="2:6" ht="36" customHeight="1" thickBot="1" thickTop="1">
      <c r="B26" s="7"/>
      <c r="C26" s="16" t="s">
        <v>17</v>
      </c>
      <c r="D26" s="12">
        <v>850</v>
      </c>
      <c r="E26" s="12"/>
      <c r="F26" s="12">
        <f>D26*E26</f>
        <v>0</v>
      </c>
    </row>
    <row r="27" spans="2:6" ht="39.75" customHeight="1" thickBot="1" thickTop="1">
      <c r="B27" s="7"/>
      <c r="C27" s="16" t="s">
        <v>19</v>
      </c>
      <c r="D27" s="12">
        <v>700</v>
      </c>
      <c r="E27" s="12"/>
      <c r="F27" s="12">
        <f>D27*E27</f>
        <v>0</v>
      </c>
    </row>
    <row r="28" spans="2:6" ht="39" customHeight="1" thickBot="1" thickTop="1">
      <c r="B28" s="7"/>
      <c r="C28" s="16" t="s">
        <v>20</v>
      </c>
      <c r="D28" s="12">
        <v>850</v>
      </c>
      <c r="E28" s="12"/>
      <c r="F28" s="12">
        <f>D28*E28</f>
        <v>0</v>
      </c>
    </row>
    <row r="29" spans="2:6" ht="31.5" customHeight="1" thickBot="1" thickTop="1">
      <c r="B29" s="7"/>
      <c r="C29" s="16" t="s">
        <v>16</v>
      </c>
      <c r="D29" s="12">
        <v>1344</v>
      </c>
      <c r="E29" s="12"/>
      <c r="F29" s="12">
        <f>D29*E29</f>
        <v>0</v>
      </c>
    </row>
    <row r="30" spans="2:6" ht="27.75" customHeight="1" thickBot="1" thickTop="1">
      <c r="B30" s="7"/>
      <c r="C30" s="16" t="s">
        <v>11</v>
      </c>
      <c r="D30" s="12">
        <v>50</v>
      </c>
      <c r="E30" s="12">
        <f>(SUM(E26:E28))*2</f>
        <v>0</v>
      </c>
      <c r="F30" s="12">
        <f>D30*E30</f>
        <v>0</v>
      </c>
    </row>
    <row r="31" spans="2:6" ht="17.25" thickBot="1" thickTop="1">
      <c r="B31" s="7"/>
      <c r="C31" s="26" t="s">
        <v>13</v>
      </c>
      <c r="D31" s="26"/>
      <c r="E31" s="26"/>
      <c r="F31" s="13">
        <f>SUM(F26:F30)</f>
        <v>0</v>
      </c>
    </row>
    <row r="32" spans="2:6" ht="16.5" thickBot="1" thickTop="1">
      <c r="B32" s="7"/>
      <c r="C32" s="16" t="s">
        <v>12</v>
      </c>
      <c r="D32" s="12">
        <v>1500</v>
      </c>
      <c r="E32" s="12">
        <f>E29</f>
        <v>0</v>
      </c>
      <c r="F32" s="12">
        <f>D32*E32</f>
        <v>0</v>
      </c>
    </row>
    <row r="33" spans="2:6" ht="17.25" thickBot="1" thickTop="1">
      <c r="B33" s="7"/>
      <c r="C33" s="25" t="s">
        <v>14</v>
      </c>
      <c r="D33" s="25"/>
      <c r="E33" s="25"/>
      <c r="F33" s="14">
        <f>F31+F32</f>
        <v>0</v>
      </c>
    </row>
    <row r="34" spans="2:6" ht="16.5" thickBot="1" thickTop="1">
      <c r="B34" s="7"/>
      <c r="C34" s="12"/>
      <c r="D34" s="12"/>
      <c r="E34" s="12"/>
      <c r="F34" s="12"/>
    </row>
    <row r="35" spans="2:6" ht="20.25" thickBot="1" thickTop="1">
      <c r="B35" s="7"/>
      <c r="C35" s="27" t="s">
        <v>24</v>
      </c>
      <c r="D35" s="28"/>
      <c r="E35" s="29"/>
      <c r="F35" s="15">
        <f>F24+F33</f>
        <v>0</v>
      </c>
    </row>
    <row r="36" spans="3:6" ht="19.5" thickTop="1">
      <c r="C36" s="5"/>
      <c r="D36" s="5"/>
      <c r="E36" s="5"/>
      <c r="F36" s="3"/>
    </row>
    <row r="37" spans="3:6" ht="21">
      <c r="C37" s="5"/>
      <c r="D37" s="4"/>
      <c r="E37" s="5"/>
      <c r="F37" s="3"/>
    </row>
    <row r="38" spans="4:6" ht="15">
      <c r="D38" s="2"/>
      <c r="E38" s="2"/>
      <c r="F38" s="2"/>
    </row>
    <row r="39" spans="3:6" ht="15">
      <c r="C39" s="6"/>
      <c r="D39" s="1"/>
      <c r="E39" s="1"/>
      <c r="F39" s="1"/>
    </row>
    <row r="40" spans="3:6" ht="15">
      <c r="C40" s="6"/>
      <c r="D40" s="1"/>
      <c r="E40" s="1"/>
      <c r="F40" s="1"/>
    </row>
    <row r="41" spans="3:6" ht="15">
      <c r="C41" s="6"/>
      <c r="D41" s="1"/>
      <c r="E41" s="1"/>
      <c r="F41" s="1"/>
    </row>
    <row r="42" spans="3:6" ht="18.75">
      <c r="C42" s="2"/>
      <c r="D42" s="1"/>
      <c r="E42" s="1"/>
      <c r="F42" s="3"/>
    </row>
    <row r="43" spans="3:6" ht="15">
      <c r="C43" s="2"/>
      <c r="D43" s="1"/>
      <c r="E43" s="1"/>
      <c r="F43" s="1"/>
    </row>
    <row r="44" spans="3:6" ht="21">
      <c r="C44" s="24"/>
      <c r="D44" s="24"/>
      <c r="E44" s="24"/>
      <c r="F44" s="3"/>
    </row>
  </sheetData>
  <sheetProtection/>
  <mergeCells count="8">
    <mergeCell ref="A9:G10"/>
    <mergeCell ref="C44:E44"/>
    <mergeCell ref="C33:E33"/>
    <mergeCell ref="C24:E24"/>
    <mergeCell ref="C35:E35"/>
    <mergeCell ref="C20:E20"/>
    <mergeCell ref="C23:E23"/>
    <mergeCell ref="C31:E31"/>
  </mergeCells>
  <hyperlinks>
    <hyperlink ref="C15" r:id="rId1" display="Версия онлайн здесь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2011-10-26T07:11:47Z</cp:lastPrinted>
  <dcterms:created xsi:type="dcterms:W3CDTF">2011-09-22T09:22:49Z</dcterms:created>
  <dcterms:modified xsi:type="dcterms:W3CDTF">2016-10-05T14:28:09Z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